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pair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'Repairs'!$8:$8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vertical="center"/>
      <protection locked="0" hidden="0"/>
    </xf>
    <xf numFmtId="165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Alignment="1" applyProtection="1" pivotButton="0" quotePrefix="0" xfId="0">
      <alignment vertical="center"/>
      <protection locked="0" hidden="0"/>
    </xf>
    <xf numFmtId="165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5" fontId="1" fillId="3" borderId="1" applyAlignment="1" applyProtection="1" pivotButton="0" quotePrefix="0" xfId="0">
      <alignment vertical="center"/>
      <protection locked="0" hidden="0"/>
    </xf>
    <xf numFmtId="165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4" customWidth="1" min="3" max="3"/>
    <col width="22" customWidth="1" min="4" max="4"/>
    <col width="18" customWidth="1" min="5" max="5"/>
    <col width="24" customWidth="1" min="6" max="6"/>
    <col width="19" customWidth="1" min="7" max="7"/>
    <col width="19" customWidth="1" min="8" max="8"/>
    <col width="19" customWidth="1" min="9" max="9"/>
    <col width="18" customWidth="1" min="10" max="10"/>
    <col width="29" customWidth="1" min="11" max="11"/>
    <col width="35" customWidth="1" min="12" max="12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Deficiency investigation and repair tracker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</row>
    <row r="4" ht="34" customHeight="1">
      <c r="A4" s="24" t="inlineStr">
        <is>
          <t>An allegation is not a verified defect or an allocation of cost. Targets are internal planning dates.</t>
        </is>
      </c>
      <c r="I4" s="2" t="n"/>
      <c r="J4" s="2" t="n"/>
      <c r="K4" s="2" t="n"/>
      <c r="L4" s="2" t="n"/>
    </row>
    <row r="5" ht="26" customHeight="1">
      <c r="A5" s="2" t="inlineStr">
        <is>
          <t>As-of date</t>
        </is>
      </c>
      <c r="B5" s="25" t="n">
        <v>46318</v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 ht="26" customHeight="1">
      <c r="A6" s="2" t="inlineStr">
        <is>
          <t>Total CAD</t>
        </is>
      </c>
      <c r="B6" s="26">
        <f>IF(COUNTA(A9:A28)=0,"NO RECORDS",IF(COUNTIF(K9:K28,"READY")&lt;&gt;COUNTA(A9:A28),"CHECK ROWS",SUM(H9:H28)))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 ht="44" customHeight="1">
      <c r="A8" s="7" t="inlineStr">
        <is>
          <t>Item ID</t>
        </is>
      </c>
      <c r="B8" s="7" t="inlineStr">
        <is>
          <t>Location / allegation</t>
        </is>
      </c>
      <c r="C8" s="7" t="inlineStr">
        <is>
          <t>Finding status</t>
        </is>
      </c>
      <c r="D8" s="7" t="inlineStr">
        <is>
          <t>Owner</t>
        </is>
      </c>
      <c r="E8" s="7" t="inlineStr">
        <is>
          <t>Target date</t>
        </is>
      </c>
      <c r="F8" s="7" t="inlineStr">
        <is>
          <t>Work status</t>
        </is>
      </c>
      <c r="G8" s="7" t="inlineStr">
        <is>
          <t>Estimated CAD</t>
        </is>
      </c>
      <c r="H8" s="7" t="inlineStr">
        <is>
          <t>Actual CAD</t>
        </is>
      </c>
      <c r="I8" s="7" t="inlineStr">
        <is>
          <t>Variance CAD</t>
        </is>
      </c>
      <c r="J8" s="7" t="inlineStr">
        <is>
          <t>Days to target</t>
        </is>
      </c>
      <c r="K8" s="7" t="inlineStr">
        <is>
          <t>Review flag</t>
        </is>
      </c>
      <c r="L8" s="7" t="inlineStr">
        <is>
          <t>Evidence / closure</t>
        </is>
      </c>
    </row>
    <row r="9" ht="36" customHeight="1">
      <c r="A9" s="27" t="n"/>
      <c r="B9" s="27" t="n"/>
      <c r="C9" s="27" t="n"/>
      <c r="D9" s="27" t="n"/>
      <c r="E9" s="25" t="n"/>
      <c r="F9" s="27" t="n"/>
      <c r="G9" s="28" t="n"/>
      <c r="H9" s="28" t="n"/>
      <c r="I9" s="29">
        <f>IF(A9="","",IF(COUNT(G9:H9)=2,H9-G9,"MISSING COST"))</f>
        <v/>
      </c>
      <c r="J9" s="30">
        <f>IF(A9="","",IF(F9="Verified closed","",IF(COUNT(E9,$B$5)=2,E9-$B$5,"")))</f>
        <v/>
      </c>
      <c r="K9" s="30">
        <f>IF(A9="","",IF(COUNTIF($A$9:$A$28,A9)&gt;1,"CHECK DUPLICATE",IF(OR(B9="",C9="",D9="",F9=""),"CHECK DETAILS",IF(OR(COUNT(G9:H9)&lt;&gt;2,MIN(G9:H9)&lt;0),"CHECK COSTS",IF(F9="Verified closed",IF(L9="","CHECK CLOSURE","READY"),IF(NOT(ISNUMBER(E9)),"CHECK TARGET",IF(J9&lt;0,"CHECK OVERDUE","READY")))))))</f>
        <v/>
      </c>
      <c r="L9" s="27" t="n"/>
    </row>
    <row r="10" ht="36" customHeight="1">
      <c r="A10" s="27" t="n"/>
      <c r="B10" s="27" t="n"/>
      <c r="C10" s="27" t="n"/>
      <c r="D10" s="27" t="n"/>
      <c r="E10" s="25" t="n"/>
      <c r="F10" s="27" t="n"/>
      <c r="G10" s="28" t="n"/>
      <c r="H10" s="28" t="n"/>
      <c r="I10" s="29">
        <f>IF(A10="","",IF(COUNT(G10:H10)=2,H10-G10,"MISSING COST"))</f>
        <v/>
      </c>
      <c r="J10" s="30">
        <f>IF(A10="","",IF(F10="Verified closed","",IF(COUNT(E10,$B$5)=2,E10-$B$5,"")))</f>
        <v/>
      </c>
      <c r="K10" s="30">
        <f>IF(A10="","",IF(COUNTIF($A$9:$A$28,A10)&gt;1,"CHECK DUPLICATE",IF(OR(B10="",C10="",D10="",F10=""),"CHECK DETAILS",IF(OR(COUNT(G10:H10)&lt;&gt;2,MIN(G10:H10)&lt;0),"CHECK COSTS",IF(F10="Verified closed",IF(L10="","CHECK CLOSURE","READY"),IF(NOT(ISNUMBER(E10)),"CHECK TARGET",IF(J10&lt;0,"CHECK OVERDUE","READY")))))))</f>
        <v/>
      </c>
      <c r="L10" s="27" t="n"/>
    </row>
    <row r="11" ht="36" customHeight="1">
      <c r="A11" s="27" t="n"/>
      <c r="B11" s="27" t="n"/>
      <c r="C11" s="27" t="n"/>
      <c r="D11" s="27" t="n"/>
      <c r="E11" s="25" t="n"/>
      <c r="F11" s="27" t="n"/>
      <c r="G11" s="28" t="n"/>
      <c r="H11" s="28" t="n"/>
      <c r="I11" s="29">
        <f>IF(A11="","",IF(COUNT(G11:H11)=2,H11-G11,"MISSING COST"))</f>
        <v/>
      </c>
      <c r="J11" s="30">
        <f>IF(A11="","",IF(F11="Verified closed","",IF(COUNT(E11,$B$5)=2,E11-$B$5,"")))</f>
        <v/>
      </c>
      <c r="K11" s="30">
        <f>IF(A11="","",IF(COUNTIF($A$9:$A$28,A11)&gt;1,"CHECK DUPLICATE",IF(OR(B11="",C11="",D11="",F11=""),"CHECK DETAILS",IF(OR(COUNT(G11:H11)&lt;&gt;2,MIN(G11:H11)&lt;0),"CHECK COSTS",IF(F11="Verified closed",IF(L11="","CHECK CLOSURE","READY"),IF(NOT(ISNUMBER(E11)),"CHECK TARGET",IF(J11&lt;0,"CHECK OVERDUE","READY")))))))</f>
        <v/>
      </c>
      <c r="L11" s="27" t="n"/>
    </row>
    <row r="12" ht="36" customHeight="1">
      <c r="A12" s="27" t="n"/>
      <c r="B12" s="27" t="n"/>
      <c r="C12" s="27" t="n"/>
      <c r="D12" s="27" t="n"/>
      <c r="E12" s="25" t="n"/>
      <c r="F12" s="27" t="n"/>
      <c r="G12" s="28" t="n"/>
      <c r="H12" s="28" t="n"/>
      <c r="I12" s="29">
        <f>IF(A12="","",IF(COUNT(G12:H12)=2,H12-G12,"MISSING COST"))</f>
        <v/>
      </c>
      <c r="J12" s="30">
        <f>IF(A12="","",IF(F12="Verified closed","",IF(COUNT(E12,$B$5)=2,E12-$B$5,"")))</f>
        <v/>
      </c>
      <c r="K12" s="30">
        <f>IF(A12="","",IF(COUNTIF($A$9:$A$28,A12)&gt;1,"CHECK DUPLICATE",IF(OR(B12="",C12="",D12="",F12=""),"CHECK DETAILS",IF(OR(COUNT(G12:H12)&lt;&gt;2,MIN(G12:H12)&lt;0),"CHECK COSTS",IF(F12="Verified closed",IF(L12="","CHECK CLOSURE","READY"),IF(NOT(ISNUMBER(E12)),"CHECK TARGET",IF(J12&lt;0,"CHECK OVERDUE","READY")))))))</f>
        <v/>
      </c>
      <c r="L12" s="27" t="n"/>
    </row>
    <row r="13" ht="36" customHeight="1">
      <c r="A13" s="27" t="n"/>
      <c r="B13" s="27" t="n"/>
      <c r="C13" s="27" t="n"/>
      <c r="D13" s="27" t="n"/>
      <c r="E13" s="25" t="n"/>
      <c r="F13" s="27" t="n"/>
      <c r="G13" s="28" t="n"/>
      <c r="H13" s="28" t="n"/>
      <c r="I13" s="29">
        <f>IF(A13="","",IF(COUNT(G13:H13)=2,H13-G13,"MISSING COST"))</f>
        <v/>
      </c>
      <c r="J13" s="30">
        <f>IF(A13="","",IF(F13="Verified closed","",IF(COUNT(E13,$B$5)=2,E13-$B$5,"")))</f>
        <v/>
      </c>
      <c r="K13" s="30">
        <f>IF(A13="","",IF(COUNTIF($A$9:$A$28,A13)&gt;1,"CHECK DUPLICATE",IF(OR(B13="",C13="",D13="",F13=""),"CHECK DETAILS",IF(OR(COUNT(G13:H13)&lt;&gt;2,MIN(G13:H13)&lt;0),"CHECK COSTS",IF(F13="Verified closed",IF(L13="","CHECK CLOSURE","READY"),IF(NOT(ISNUMBER(E13)),"CHECK TARGET",IF(J13&lt;0,"CHECK OVERDUE","READY")))))))</f>
        <v/>
      </c>
      <c r="L13" s="27" t="n"/>
    </row>
    <row r="14" ht="36" customHeight="1">
      <c r="A14" s="27" t="n"/>
      <c r="B14" s="27" t="n"/>
      <c r="C14" s="27" t="n"/>
      <c r="D14" s="27" t="n"/>
      <c r="E14" s="25" t="n"/>
      <c r="F14" s="27" t="n"/>
      <c r="G14" s="28" t="n"/>
      <c r="H14" s="28" t="n"/>
      <c r="I14" s="29">
        <f>IF(A14="","",IF(COUNT(G14:H14)=2,H14-G14,"MISSING COST"))</f>
        <v/>
      </c>
      <c r="J14" s="30">
        <f>IF(A14="","",IF(F14="Verified closed","",IF(COUNT(E14,$B$5)=2,E14-$B$5,"")))</f>
        <v/>
      </c>
      <c r="K14" s="30">
        <f>IF(A14="","",IF(COUNTIF($A$9:$A$28,A14)&gt;1,"CHECK DUPLICATE",IF(OR(B14="",C14="",D14="",F14=""),"CHECK DETAILS",IF(OR(COUNT(G14:H14)&lt;&gt;2,MIN(G14:H14)&lt;0),"CHECK COSTS",IF(F14="Verified closed",IF(L14="","CHECK CLOSURE","READY"),IF(NOT(ISNUMBER(E14)),"CHECK TARGET",IF(J14&lt;0,"CHECK OVERDUE","READY")))))))</f>
        <v/>
      </c>
      <c r="L14" s="27" t="n"/>
    </row>
    <row r="15" ht="36" customHeight="1">
      <c r="A15" s="27" t="n"/>
      <c r="B15" s="27" t="n"/>
      <c r="C15" s="27" t="n"/>
      <c r="D15" s="27" t="n"/>
      <c r="E15" s="25" t="n"/>
      <c r="F15" s="27" t="n"/>
      <c r="G15" s="28" t="n"/>
      <c r="H15" s="28" t="n"/>
      <c r="I15" s="29">
        <f>IF(A15="","",IF(COUNT(G15:H15)=2,H15-G15,"MISSING COST"))</f>
        <v/>
      </c>
      <c r="J15" s="30">
        <f>IF(A15="","",IF(F15="Verified closed","",IF(COUNT(E15,$B$5)=2,E15-$B$5,"")))</f>
        <v/>
      </c>
      <c r="K15" s="30">
        <f>IF(A15="","",IF(COUNTIF($A$9:$A$28,A15)&gt;1,"CHECK DUPLICATE",IF(OR(B15="",C15="",D15="",F15=""),"CHECK DETAILS",IF(OR(COUNT(G15:H15)&lt;&gt;2,MIN(G15:H15)&lt;0),"CHECK COSTS",IF(F15="Verified closed",IF(L15="","CHECK CLOSURE","READY"),IF(NOT(ISNUMBER(E15)),"CHECK TARGET",IF(J15&lt;0,"CHECK OVERDUE","READY")))))))</f>
        <v/>
      </c>
      <c r="L15" s="27" t="n"/>
    </row>
    <row r="16" ht="36" customHeight="1">
      <c r="A16" s="27" t="n"/>
      <c r="B16" s="27" t="n"/>
      <c r="C16" s="27" t="n"/>
      <c r="D16" s="27" t="n"/>
      <c r="E16" s="25" t="n"/>
      <c r="F16" s="27" t="n"/>
      <c r="G16" s="28" t="n"/>
      <c r="H16" s="28" t="n"/>
      <c r="I16" s="29">
        <f>IF(A16="","",IF(COUNT(G16:H16)=2,H16-G16,"MISSING COST"))</f>
        <v/>
      </c>
      <c r="J16" s="30">
        <f>IF(A16="","",IF(F16="Verified closed","",IF(COUNT(E16,$B$5)=2,E16-$B$5,"")))</f>
        <v/>
      </c>
      <c r="K16" s="30">
        <f>IF(A16="","",IF(COUNTIF($A$9:$A$28,A16)&gt;1,"CHECK DUPLICATE",IF(OR(B16="",C16="",D16="",F16=""),"CHECK DETAILS",IF(OR(COUNT(G16:H16)&lt;&gt;2,MIN(G16:H16)&lt;0),"CHECK COSTS",IF(F16="Verified closed",IF(L16="","CHECK CLOSURE","READY"),IF(NOT(ISNUMBER(E16)),"CHECK TARGET",IF(J16&lt;0,"CHECK OVERDUE","READY")))))))</f>
        <v/>
      </c>
      <c r="L16" s="27" t="n"/>
    </row>
    <row r="17" ht="36" customHeight="1">
      <c r="A17" s="27" t="n"/>
      <c r="B17" s="27" t="n"/>
      <c r="C17" s="27" t="n"/>
      <c r="D17" s="27" t="n"/>
      <c r="E17" s="25" t="n"/>
      <c r="F17" s="27" t="n"/>
      <c r="G17" s="28" t="n"/>
      <c r="H17" s="28" t="n"/>
      <c r="I17" s="29">
        <f>IF(A17="","",IF(COUNT(G17:H17)=2,H17-G17,"MISSING COST"))</f>
        <v/>
      </c>
      <c r="J17" s="30">
        <f>IF(A17="","",IF(F17="Verified closed","",IF(COUNT(E17,$B$5)=2,E17-$B$5,"")))</f>
        <v/>
      </c>
      <c r="K17" s="30">
        <f>IF(A17="","",IF(COUNTIF($A$9:$A$28,A17)&gt;1,"CHECK DUPLICATE",IF(OR(B17="",C17="",D17="",F17=""),"CHECK DETAILS",IF(OR(COUNT(G17:H17)&lt;&gt;2,MIN(G17:H17)&lt;0),"CHECK COSTS",IF(F17="Verified closed",IF(L17="","CHECK CLOSURE","READY"),IF(NOT(ISNUMBER(E17)),"CHECK TARGET",IF(J17&lt;0,"CHECK OVERDUE","READY")))))))</f>
        <v/>
      </c>
      <c r="L17" s="27" t="n"/>
    </row>
    <row r="18" ht="36" customHeight="1">
      <c r="A18" s="27" t="n"/>
      <c r="B18" s="27" t="n"/>
      <c r="C18" s="27" t="n"/>
      <c r="D18" s="27" t="n"/>
      <c r="E18" s="25" t="n"/>
      <c r="F18" s="27" t="n"/>
      <c r="G18" s="28" t="n"/>
      <c r="H18" s="28" t="n"/>
      <c r="I18" s="29">
        <f>IF(A18="","",IF(COUNT(G18:H18)=2,H18-G18,"MISSING COST"))</f>
        <v/>
      </c>
      <c r="J18" s="30">
        <f>IF(A18="","",IF(F18="Verified closed","",IF(COUNT(E18,$B$5)=2,E18-$B$5,"")))</f>
        <v/>
      </c>
      <c r="K18" s="30">
        <f>IF(A18="","",IF(COUNTIF($A$9:$A$28,A18)&gt;1,"CHECK DUPLICATE",IF(OR(B18="",C18="",D18="",F18=""),"CHECK DETAILS",IF(OR(COUNT(G18:H18)&lt;&gt;2,MIN(G18:H18)&lt;0),"CHECK COSTS",IF(F18="Verified closed",IF(L18="","CHECK CLOSURE","READY"),IF(NOT(ISNUMBER(E18)),"CHECK TARGET",IF(J18&lt;0,"CHECK OVERDUE","READY")))))))</f>
        <v/>
      </c>
      <c r="L18" s="27" t="n"/>
    </row>
    <row r="19" ht="36" customHeight="1">
      <c r="A19" s="27" t="n"/>
      <c r="B19" s="27" t="n"/>
      <c r="C19" s="27" t="n"/>
      <c r="D19" s="27" t="n"/>
      <c r="E19" s="25" t="n"/>
      <c r="F19" s="27" t="n"/>
      <c r="G19" s="28" t="n"/>
      <c r="H19" s="28" t="n"/>
      <c r="I19" s="29">
        <f>IF(A19="","",IF(COUNT(G19:H19)=2,H19-G19,"MISSING COST"))</f>
        <v/>
      </c>
      <c r="J19" s="30">
        <f>IF(A19="","",IF(F19="Verified closed","",IF(COUNT(E19,$B$5)=2,E19-$B$5,"")))</f>
        <v/>
      </c>
      <c r="K19" s="30">
        <f>IF(A19="","",IF(COUNTIF($A$9:$A$28,A19)&gt;1,"CHECK DUPLICATE",IF(OR(B19="",C19="",D19="",F19=""),"CHECK DETAILS",IF(OR(COUNT(G19:H19)&lt;&gt;2,MIN(G19:H19)&lt;0),"CHECK COSTS",IF(F19="Verified closed",IF(L19="","CHECK CLOSURE","READY"),IF(NOT(ISNUMBER(E19)),"CHECK TARGET",IF(J19&lt;0,"CHECK OVERDUE","READY")))))))</f>
        <v/>
      </c>
      <c r="L19" s="27" t="n"/>
    </row>
    <row r="20" ht="36" customHeight="1">
      <c r="A20" s="27" t="n"/>
      <c r="B20" s="27" t="n"/>
      <c r="C20" s="27" t="n"/>
      <c r="D20" s="27" t="n"/>
      <c r="E20" s="25" t="n"/>
      <c r="F20" s="27" t="n"/>
      <c r="G20" s="28" t="n"/>
      <c r="H20" s="28" t="n"/>
      <c r="I20" s="29">
        <f>IF(A20="","",IF(COUNT(G20:H20)=2,H20-G20,"MISSING COST"))</f>
        <v/>
      </c>
      <c r="J20" s="30">
        <f>IF(A20="","",IF(F20="Verified closed","",IF(COUNT(E20,$B$5)=2,E20-$B$5,"")))</f>
        <v/>
      </c>
      <c r="K20" s="30">
        <f>IF(A20="","",IF(COUNTIF($A$9:$A$28,A20)&gt;1,"CHECK DUPLICATE",IF(OR(B20="",C20="",D20="",F20=""),"CHECK DETAILS",IF(OR(COUNT(G20:H20)&lt;&gt;2,MIN(G20:H20)&lt;0),"CHECK COSTS",IF(F20="Verified closed",IF(L20="","CHECK CLOSURE","READY"),IF(NOT(ISNUMBER(E20)),"CHECK TARGET",IF(J20&lt;0,"CHECK OVERDUE","READY")))))))</f>
        <v/>
      </c>
      <c r="L20" s="27" t="n"/>
    </row>
    <row r="21" ht="36" customHeight="1">
      <c r="A21" s="27" t="n"/>
      <c r="B21" s="27" t="n"/>
      <c r="C21" s="27" t="n"/>
      <c r="D21" s="27" t="n"/>
      <c r="E21" s="25" t="n"/>
      <c r="F21" s="27" t="n"/>
      <c r="G21" s="28" t="n"/>
      <c r="H21" s="28" t="n"/>
      <c r="I21" s="29">
        <f>IF(A21="","",IF(COUNT(G21:H21)=2,H21-G21,"MISSING COST"))</f>
        <v/>
      </c>
      <c r="J21" s="30">
        <f>IF(A21="","",IF(F21="Verified closed","",IF(COUNT(E21,$B$5)=2,E21-$B$5,"")))</f>
        <v/>
      </c>
      <c r="K21" s="30">
        <f>IF(A21="","",IF(COUNTIF($A$9:$A$28,A21)&gt;1,"CHECK DUPLICATE",IF(OR(B21="",C21="",D21="",F21=""),"CHECK DETAILS",IF(OR(COUNT(G21:H21)&lt;&gt;2,MIN(G21:H21)&lt;0),"CHECK COSTS",IF(F21="Verified closed",IF(L21="","CHECK CLOSURE","READY"),IF(NOT(ISNUMBER(E21)),"CHECK TARGET",IF(J21&lt;0,"CHECK OVERDUE","READY")))))))</f>
        <v/>
      </c>
      <c r="L21" s="27" t="n"/>
    </row>
    <row r="22" ht="36" customHeight="1">
      <c r="A22" s="27" t="n"/>
      <c r="B22" s="27" t="n"/>
      <c r="C22" s="27" t="n"/>
      <c r="D22" s="27" t="n"/>
      <c r="E22" s="25" t="n"/>
      <c r="F22" s="27" t="n"/>
      <c r="G22" s="28" t="n"/>
      <c r="H22" s="28" t="n"/>
      <c r="I22" s="29">
        <f>IF(A22="","",IF(COUNT(G22:H22)=2,H22-G22,"MISSING COST"))</f>
        <v/>
      </c>
      <c r="J22" s="30">
        <f>IF(A22="","",IF(F22="Verified closed","",IF(COUNT(E22,$B$5)=2,E22-$B$5,"")))</f>
        <v/>
      </c>
      <c r="K22" s="30">
        <f>IF(A22="","",IF(COUNTIF($A$9:$A$28,A22)&gt;1,"CHECK DUPLICATE",IF(OR(B22="",C22="",D22="",F22=""),"CHECK DETAILS",IF(OR(COUNT(G22:H22)&lt;&gt;2,MIN(G22:H22)&lt;0),"CHECK COSTS",IF(F22="Verified closed",IF(L22="","CHECK CLOSURE","READY"),IF(NOT(ISNUMBER(E22)),"CHECK TARGET",IF(J22&lt;0,"CHECK OVERDUE","READY")))))))</f>
        <v/>
      </c>
      <c r="L22" s="27" t="n"/>
    </row>
    <row r="23" ht="36" customHeight="1">
      <c r="A23" s="27" t="n"/>
      <c r="B23" s="27" t="n"/>
      <c r="C23" s="27" t="n"/>
      <c r="D23" s="27" t="n"/>
      <c r="E23" s="25" t="n"/>
      <c r="F23" s="27" t="n"/>
      <c r="G23" s="28" t="n"/>
      <c r="H23" s="28" t="n"/>
      <c r="I23" s="29">
        <f>IF(A23="","",IF(COUNT(G23:H23)=2,H23-G23,"MISSING COST"))</f>
        <v/>
      </c>
      <c r="J23" s="30">
        <f>IF(A23="","",IF(F23="Verified closed","",IF(COUNT(E23,$B$5)=2,E23-$B$5,"")))</f>
        <v/>
      </c>
      <c r="K23" s="30">
        <f>IF(A23="","",IF(COUNTIF($A$9:$A$28,A23)&gt;1,"CHECK DUPLICATE",IF(OR(B23="",C23="",D23="",F23=""),"CHECK DETAILS",IF(OR(COUNT(G23:H23)&lt;&gt;2,MIN(G23:H23)&lt;0),"CHECK COSTS",IF(F23="Verified closed",IF(L23="","CHECK CLOSURE","READY"),IF(NOT(ISNUMBER(E23)),"CHECK TARGET",IF(J23&lt;0,"CHECK OVERDUE","READY")))))))</f>
        <v/>
      </c>
      <c r="L23" s="27" t="n"/>
    </row>
    <row r="24" ht="36" customHeight="1">
      <c r="A24" s="27" t="n"/>
      <c r="B24" s="27" t="n"/>
      <c r="C24" s="27" t="n"/>
      <c r="D24" s="27" t="n"/>
      <c r="E24" s="25" t="n"/>
      <c r="F24" s="27" t="n"/>
      <c r="G24" s="28" t="n"/>
      <c r="H24" s="28" t="n"/>
      <c r="I24" s="29">
        <f>IF(A24="","",IF(COUNT(G24:H24)=2,H24-G24,"MISSING COST"))</f>
        <v/>
      </c>
      <c r="J24" s="30">
        <f>IF(A24="","",IF(F24="Verified closed","",IF(COUNT(E24,$B$5)=2,E24-$B$5,"")))</f>
        <v/>
      </c>
      <c r="K24" s="30">
        <f>IF(A24="","",IF(COUNTIF($A$9:$A$28,A24)&gt;1,"CHECK DUPLICATE",IF(OR(B24="",C24="",D24="",F24=""),"CHECK DETAILS",IF(OR(COUNT(G24:H24)&lt;&gt;2,MIN(G24:H24)&lt;0),"CHECK COSTS",IF(F24="Verified closed",IF(L24="","CHECK CLOSURE","READY"),IF(NOT(ISNUMBER(E24)),"CHECK TARGET",IF(J24&lt;0,"CHECK OVERDUE","READY")))))))</f>
        <v/>
      </c>
      <c r="L24" s="27" t="n"/>
    </row>
    <row r="25" ht="36" customHeight="1">
      <c r="A25" s="27" t="n"/>
      <c r="B25" s="27" t="n"/>
      <c r="C25" s="27" t="n"/>
      <c r="D25" s="27" t="n"/>
      <c r="E25" s="25" t="n"/>
      <c r="F25" s="27" t="n"/>
      <c r="G25" s="28" t="n"/>
      <c r="H25" s="28" t="n"/>
      <c r="I25" s="29">
        <f>IF(A25="","",IF(COUNT(G25:H25)=2,H25-G25,"MISSING COST"))</f>
        <v/>
      </c>
      <c r="J25" s="30">
        <f>IF(A25="","",IF(F25="Verified closed","",IF(COUNT(E25,$B$5)=2,E25-$B$5,"")))</f>
        <v/>
      </c>
      <c r="K25" s="30">
        <f>IF(A25="","",IF(COUNTIF($A$9:$A$28,A25)&gt;1,"CHECK DUPLICATE",IF(OR(B25="",C25="",D25="",F25=""),"CHECK DETAILS",IF(OR(COUNT(G25:H25)&lt;&gt;2,MIN(G25:H25)&lt;0),"CHECK COSTS",IF(F25="Verified closed",IF(L25="","CHECK CLOSURE","READY"),IF(NOT(ISNUMBER(E25)),"CHECK TARGET",IF(J25&lt;0,"CHECK OVERDUE","READY")))))))</f>
        <v/>
      </c>
      <c r="L25" s="27" t="n"/>
    </row>
    <row r="26" ht="36" customHeight="1">
      <c r="A26" s="27" t="n"/>
      <c r="B26" s="27" t="n"/>
      <c r="C26" s="27" t="n"/>
      <c r="D26" s="27" t="n"/>
      <c r="E26" s="25" t="n"/>
      <c r="F26" s="27" t="n"/>
      <c r="G26" s="28" t="n"/>
      <c r="H26" s="28" t="n"/>
      <c r="I26" s="29">
        <f>IF(A26="","",IF(COUNT(G26:H26)=2,H26-G26,"MISSING COST"))</f>
        <v/>
      </c>
      <c r="J26" s="30">
        <f>IF(A26="","",IF(F26="Verified closed","",IF(COUNT(E26,$B$5)=2,E26-$B$5,"")))</f>
        <v/>
      </c>
      <c r="K26" s="30">
        <f>IF(A26="","",IF(COUNTIF($A$9:$A$28,A26)&gt;1,"CHECK DUPLICATE",IF(OR(B26="",C26="",D26="",F26=""),"CHECK DETAILS",IF(OR(COUNT(G26:H26)&lt;&gt;2,MIN(G26:H26)&lt;0),"CHECK COSTS",IF(F26="Verified closed",IF(L26="","CHECK CLOSURE","READY"),IF(NOT(ISNUMBER(E26)),"CHECK TARGET",IF(J26&lt;0,"CHECK OVERDUE","READY")))))))</f>
        <v/>
      </c>
      <c r="L26" s="27" t="n"/>
    </row>
    <row r="27" ht="36" customHeight="1">
      <c r="A27" s="27" t="n"/>
      <c r="B27" s="27" t="n"/>
      <c r="C27" s="27" t="n"/>
      <c r="D27" s="27" t="n"/>
      <c r="E27" s="25" t="n"/>
      <c r="F27" s="27" t="n"/>
      <c r="G27" s="28" t="n"/>
      <c r="H27" s="28" t="n"/>
      <c r="I27" s="29">
        <f>IF(A27="","",IF(COUNT(G27:H27)=2,H27-G27,"MISSING COST"))</f>
        <v/>
      </c>
      <c r="J27" s="30">
        <f>IF(A27="","",IF(F27="Verified closed","",IF(COUNT(E27,$B$5)=2,E27-$B$5,"")))</f>
        <v/>
      </c>
      <c r="K27" s="30">
        <f>IF(A27="","",IF(COUNTIF($A$9:$A$28,A27)&gt;1,"CHECK DUPLICATE",IF(OR(B27="",C27="",D27="",F27=""),"CHECK DETAILS",IF(OR(COUNT(G27:H27)&lt;&gt;2,MIN(G27:H27)&lt;0),"CHECK COSTS",IF(F27="Verified closed",IF(L27="","CHECK CLOSURE","READY"),IF(NOT(ISNUMBER(E27)),"CHECK TARGET",IF(J27&lt;0,"CHECK OVERDUE","READY")))))))</f>
        <v/>
      </c>
      <c r="L27" s="27" t="n"/>
    </row>
    <row r="28" ht="36" customHeight="1">
      <c r="A28" s="27" t="n"/>
      <c r="B28" s="27" t="n"/>
      <c r="C28" s="27" t="n"/>
      <c r="D28" s="27" t="n"/>
      <c r="E28" s="25" t="n"/>
      <c r="F28" s="27" t="n"/>
      <c r="G28" s="28" t="n"/>
      <c r="H28" s="28" t="n"/>
      <c r="I28" s="29">
        <f>IF(A28="","",IF(COUNT(G28:H28)=2,H28-G28,"MISSING COST"))</f>
        <v/>
      </c>
      <c r="J28" s="30">
        <f>IF(A28="","",IF(F28="Verified closed","",IF(COUNT(E28,$B$5)=2,E28-$B$5,"")))</f>
        <v/>
      </c>
      <c r="K28" s="30">
        <f>IF(A28="","",IF(COUNTIF($A$9:$A$28,A28)&gt;1,"CHECK DUPLICATE",IF(OR(B28="",C28="",D28="",F28=""),"CHECK DETAILS",IF(OR(COUNT(G28:H28)&lt;&gt;2,MIN(G28:H28)&lt;0),"CHECK COSTS",IF(F28="Verified closed",IF(L28="","CHECK CLOSURE","READY"),IF(NOT(ISNUMBER(E28)),"CHECK TARGET",IF(J28&lt;0,"CHECK OVERDUE","READY")))))))</f>
        <v/>
      </c>
      <c r="L28" s="27" t="n"/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 ht="26" customHeight="1">
      <c r="A31" s="2" t="inlineStr">
        <is>
          <t>Use one stable ID per issue. Put the actual observation, requirement, inspector and any limitation in the linked evidence record.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 ht="26" customHeight="1">
      <c r="A32" s="2" t="inlineStr">
        <is>
          <t>Completed means work performed. Verified closed additionally requires an inspection or review record in Evidence / closure.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 ht="26" customHeight="1">
      <c r="A33" s="2" t="inlineStr">
        <is>
          <t>Variance is actual less estimate; positive means over estimate. Enter zero explicitly; missing costs withhold the total.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 ht="26" customHeight="1">
      <c r="A34" s="2" t="inlineStr">
        <is>
          <t>Example rows are fictional and excluded from the Repairs sheet. Extend the 20-row range only after updating formulas and validation.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 ht="26" customHeight="1">
      <c r="A36" s="14" t="inlineStr">
        <is>
          <t>Project / contract</t>
        </is>
      </c>
      <c r="B36" s="27" t="n"/>
      <c r="C36" s="27" t="n"/>
      <c r="D36" s="27" t="n"/>
      <c r="E36" s="14" t="n"/>
      <c r="F36" s="14" t="inlineStr">
        <is>
          <t>Prepared by / date</t>
        </is>
      </c>
      <c r="G36" s="27" t="n"/>
      <c r="H36" s="27" t="n"/>
      <c r="I36" s="27" t="n"/>
      <c r="J36" s="14" t="n"/>
      <c r="K36" s="14" t="n"/>
      <c r="L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5">
    <dataValidation sqref="B5" showDropDown="0" showInputMessage="0" showErrorMessage="0" allowBlank="0" type="whole" operator="between">
      <formula1>36526</formula1>
      <formula2>73415</formula2>
    </dataValidation>
    <dataValidation sqref="E9:E28" showDropDown="0" showInputMessage="0" showErrorMessage="0" allowBlank="0" type="whole" operator="between">
      <formula1>36526</formula1>
      <formula2>73415</formula2>
    </dataValidation>
    <dataValidation sqref="G9:H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"Alleged,Observed,Expert review,Verified finding,Not substantiated"</formula1>
    </dataValidation>
    <dataValidation sqref="F9:F28" showDropDown="0" showInputMessage="0" showErrorMessage="0" allowBlank="0" type="list">
      <formula1>"Investigating,Planned,In progress,Completed,Verified closed"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4" customWidth="1" min="3" max="3"/>
    <col width="22" customWidth="1" min="4" max="4"/>
    <col width="18" customWidth="1" min="5" max="5"/>
    <col width="24" customWidth="1" min="6" max="6"/>
    <col width="19" customWidth="1" min="7" max="7"/>
    <col width="19" customWidth="1" min="8" max="8"/>
    <col width="19" customWidth="1" min="9" max="9"/>
    <col width="18" customWidth="1" min="10" max="10"/>
    <col width="29" customWidth="1" min="11" max="11"/>
    <col width="35" customWidth="1" min="12" max="12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Deficiency investigation and repair tracker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</row>
    <row r="4" ht="34" customHeight="1">
      <c r="A4" s="24" t="inlineStr">
        <is>
          <t>An allegation is not a verified defect or an allocation of cost. Targets are internal planning dates.</t>
        </is>
      </c>
      <c r="I4" s="2" t="n"/>
      <c r="J4" s="2" t="n"/>
      <c r="K4" s="2" t="n"/>
      <c r="L4" s="2" t="n"/>
    </row>
    <row r="5" ht="26" customHeight="1">
      <c r="A5" s="2" t="inlineStr">
        <is>
          <t>As-of date</t>
        </is>
      </c>
      <c r="B5" s="25" t="n">
        <v>46318</v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 ht="26" customHeight="1">
      <c r="A6" s="2" t="inlineStr">
        <is>
          <t>Total CAD</t>
        </is>
      </c>
      <c r="B6" s="26">
        <f>IF(COUNTA(A9:A28)=0,"NO RECORDS",IF(COUNTIF(K9:K28,"READY")&lt;&gt;COUNTA(A9:A28),"CHECK ROWS",SUM(H9:H28)))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 ht="44" customHeight="1">
      <c r="A8" s="7" t="inlineStr">
        <is>
          <t>Item ID</t>
        </is>
      </c>
      <c r="B8" s="7" t="inlineStr">
        <is>
          <t>Location / allegation</t>
        </is>
      </c>
      <c r="C8" s="7" t="inlineStr">
        <is>
          <t>Finding status</t>
        </is>
      </c>
      <c r="D8" s="7" t="inlineStr">
        <is>
          <t>Owner</t>
        </is>
      </c>
      <c r="E8" s="7" t="inlineStr">
        <is>
          <t>Target date</t>
        </is>
      </c>
      <c r="F8" s="7" t="inlineStr">
        <is>
          <t>Work status</t>
        </is>
      </c>
      <c r="G8" s="7" t="inlineStr">
        <is>
          <t>Estimated CAD</t>
        </is>
      </c>
      <c r="H8" s="7" t="inlineStr">
        <is>
          <t>Actual CAD</t>
        </is>
      </c>
      <c r="I8" s="7" t="inlineStr">
        <is>
          <t>Variance CAD</t>
        </is>
      </c>
      <c r="J8" s="7" t="inlineStr">
        <is>
          <t>Days to target</t>
        </is>
      </c>
      <c r="K8" s="7" t="inlineStr">
        <is>
          <t>Review flag</t>
        </is>
      </c>
      <c r="L8" s="7" t="inlineStr">
        <is>
          <t>Evidence / closure</t>
        </is>
      </c>
    </row>
    <row r="9" ht="36" customHeight="1">
      <c r="A9" s="27" t="inlineStr">
        <is>
          <t>D-01</t>
        </is>
      </c>
      <c r="B9" s="27" t="inlineStr">
        <is>
          <t>Window leak reported</t>
        </is>
      </c>
      <c r="C9" s="27" t="inlineStr">
        <is>
          <t>Alleged</t>
        </is>
      </c>
      <c r="D9" s="27" t="inlineStr">
        <is>
          <t>Sam</t>
        </is>
      </c>
      <c r="E9" s="25" t="n">
        <v>46320</v>
      </c>
      <c r="F9" s="27" t="inlineStr">
        <is>
          <t>Investigating</t>
        </is>
      </c>
      <c r="G9" s="28" t="n">
        <v>500</v>
      </c>
      <c r="H9" s="28" t="n">
        <v>0</v>
      </c>
      <c r="I9" s="29">
        <f>IF(A9="","",IF(COUNT(G9:H9)=2,H9-G9,"MISSING COST"))</f>
        <v/>
      </c>
      <c r="J9" s="30">
        <f>IF(A9="","",IF(F9="Verified closed","",IF(COUNT(E9,$B$5)=2,E9-$B$5,"")))</f>
        <v/>
      </c>
      <c r="K9" s="30">
        <f>IF(A9="","",IF(COUNTIF($A$9:$A$28,A9)&gt;1,"CHECK DUPLICATE",IF(OR(B9="",C9="",D9="",F9=""),"CHECK DETAILS",IF(OR(COUNT(G9:H9)&lt;&gt;2,MIN(G9:H9)&lt;0),"CHECK COSTS",IF(F9="Verified closed",IF(L9="","CHECK CLOSURE","READY"),IF(NOT(ISNUMBER(E9)),"CHECK TARGET",IF(J9&lt;0,"CHECK OVERDUE","READY")))))))</f>
        <v/>
      </c>
      <c r="L9" s="27" t="n"/>
    </row>
    <row r="10" ht="36" customHeight="1">
      <c r="A10" s="27" t="inlineStr">
        <is>
          <t>D-02</t>
        </is>
      </c>
      <c r="B10" s="27" t="inlineStr">
        <is>
          <t>Trim joint measured</t>
        </is>
      </c>
      <c r="C10" s="27" t="inlineStr">
        <is>
          <t>Verified finding</t>
        </is>
      </c>
      <c r="D10" s="27" t="inlineStr">
        <is>
          <t>Jo</t>
        </is>
      </c>
      <c r="E10" s="25" t="n">
        <v>46317</v>
      </c>
      <c r="F10" s="27" t="inlineStr">
        <is>
          <t>In progress</t>
        </is>
      </c>
      <c r="G10" s="28" t="n">
        <v>200</v>
      </c>
      <c r="H10" s="28" t="n">
        <v>250</v>
      </c>
      <c r="I10" s="29">
        <f>IF(A10="","",IF(COUNT(G10:H10)=2,H10-G10,"MISSING COST"))</f>
        <v/>
      </c>
      <c r="J10" s="30">
        <f>IF(A10="","",IF(F10="Verified closed","",IF(COUNT(E10,$B$5)=2,E10-$B$5,"")))</f>
        <v/>
      </c>
      <c r="K10" s="30">
        <f>IF(A10="","",IF(COUNTIF($A$9:$A$28,A10)&gt;1,"CHECK DUPLICATE",IF(OR(B10="",C10="",D10="",F10=""),"CHECK DETAILS",IF(OR(COUNT(G10:H10)&lt;&gt;2,MIN(G10:H10)&lt;0),"CHECK COSTS",IF(F10="Verified closed",IF(L10="","CHECK CLOSURE","READY"),IF(NOT(ISNUMBER(E10)),"CHECK TARGET",IF(J10&lt;0,"CHECK OVERDUE","READY")))))))</f>
        <v/>
      </c>
      <c r="L10" s="27" t="n"/>
    </row>
    <row r="11" ht="36" customHeight="1">
      <c r="A11" s="27" t="inlineStr">
        <is>
          <t>D-03</t>
        </is>
      </c>
      <c r="B11" s="27" t="inlineStr">
        <is>
          <t>Sealant repair tested</t>
        </is>
      </c>
      <c r="C11" s="27" t="inlineStr">
        <is>
          <t>Verified finding</t>
        </is>
      </c>
      <c r="D11" s="27" t="inlineStr">
        <is>
          <t>Jo</t>
        </is>
      </c>
      <c r="E11" s="25" t="n">
        <v>46316</v>
      </c>
      <c r="F11" s="27" t="inlineStr">
        <is>
          <t>Verified closed</t>
        </is>
      </c>
      <c r="G11" s="28" t="n">
        <v>0</v>
      </c>
      <c r="H11" s="28" t="n">
        <v>0</v>
      </c>
      <c r="I11" s="29">
        <f>IF(A11="","",IF(COUNT(G11:H11)=2,H11-G11,"MISSING COST"))</f>
        <v/>
      </c>
      <c r="J11" s="30">
        <f>IF(A11="","",IF(F11="Verified closed","",IF(COUNT(E11,$B$5)=2,E11-$B$5,"")))</f>
        <v/>
      </c>
      <c r="K11" s="30">
        <f>IF(A11="","",IF(COUNTIF($A$9:$A$28,A11)&gt;1,"CHECK DUPLICATE",IF(OR(B11="",C11="",D11="",F11=""),"CHECK DETAILS",IF(OR(COUNT(G11:H11)&lt;&gt;2,MIN(G11:H11)&lt;0),"CHECK COSTS",IF(F11="Verified closed",IF(L11="","CHECK CLOSURE","READY"),IF(NOT(ISNUMBER(E11)),"CHECK TARGET",IF(J11&lt;0,"CHECK OVERDUE","READY")))))))</f>
        <v/>
      </c>
      <c r="L11" s="27" t="inlineStr">
        <is>
          <t>Inspection R-03 by reviewer 2026-10-22</t>
        </is>
      </c>
    </row>
    <row r="12" ht="36" customHeight="1">
      <c r="A12" s="27" t="inlineStr">
        <is>
          <t>D-04</t>
        </is>
      </c>
      <c r="B12" s="27" t="inlineStr">
        <is>
          <t>Unpriced investigation</t>
        </is>
      </c>
      <c r="C12" s="27" t="inlineStr">
        <is>
          <t>Observed</t>
        </is>
      </c>
      <c r="D12" s="27" t="inlineStr">
        <is>
          <t>Sam</t>
        </is>
      </c>
      <c r="E12" s="25" t="n">
        <v>46319</v>
      </c>
      <c r="F12" s="27" t="inlineStr">
        <is>
          <t>Planned</t>
        </is>
      </c>
      <c r="G12" s="28" t="n"/>
      <c r="H12" s="28" t="n">
        <v>0</v>
      </c>
      <c r="I12" s="29">
        <f>IF(A12="","",IF(COUNT(G12:H12)=2,H12-G12,"MISSING COST"))</f>
        <v/>
      </c>
      <c r="J12" s="30">
        <f>IF(A12="","",IF(F12="Verified closed","",IF(COUNT(E12,$B$5)=2,E12-$B$5,"")))</f>
        <v/>
      </c>
      <c r="K12" s="30">
        <f>IF(A12="","",IF(COUNTIF($A$9:$A$28,A12)&gt;1,"CHECK DUPLICATE",IF(OR(B12="",C12="",D12="",F12=""),"CHECK DETAILS",IF(OR(COUNT(G12:H12)&lt;&gt;2,MIN(G12:H12)&lt;0),"CHECK COSTS",IF(F12="Verified closed",IF(L12="","CHECK CLOSURE","READY"),IF(NOT(ISNUMBER(E12)),"CHECK TARGET",IF(J12&lt;0,"CHECK OVERDUE","READY")))))))</f>
        <v/>
      </c>
      <c r="L12" s="27" t="n"/>
    </row>
    <row r="13" ht="36" customHeight="1">
      <c r="A13" s="27" t="inlineStr">
        <is>
          <t>D-05</t>
        </is>
      </c>
      <c r="B13" s="27" t="inlineStr">
        <is>
          <t>Closure unsupported</t>
        </is>
      </c>
      <c r="C13" s="27" t="inlineStr">
        <is>
          <t>Observed</t>
        </is>
      </c>
      <c r="D13" s="27" t="inlineStr">
        <is>
          <t>Jo</t>
        </is>
      </c>
      <c r="E13" s="25" t="n">
        <v>46318</v>
      </c>
      <c r="F13" s="27" t="inlineStr">
        <is>
          <t>Verified closed</t>
        </is>
      </c>
      <c r="G13" s="28" t="n">
        <v>100</v>
      </c>
      <c r="H13" s="28" t="n">
        <v>100</v>
      </c>
      <c r="I13" s="29">
        <f>IF(A13="","",IF(COUNT(G13:H13)=2,H13-G13,"MISSING COST"))</f>
        <v/>
      </c>
      <c r="J13" s="30">
        <f>IF(A13="","",IF(F13="Verified closed","",IF(COUNT(E13,$B$5)=2,E13-$B$5,"")))</f>
        <v/>
      </c>
      <c r="K13" s="30">
        <f>IF(A13="","",IF(COUNTIF($A$9:$A$28,A13)&gt;1,"CHECK DUPLICATE",IF(OR(B13="",C13="",D13="",F13=""),"CHECK DETAILS",IF(OR(COUNT(G13:H13)&lt;&gt;2,MIN(G13:H13)&lt;0),"CHECK COSTS",IF(F13="Verified closed",IF(L13="","CHECK CLOSURE","READY"),IF(NOT(ISNUMBER(E13)),"CHECK TARGET",IF(J13&lt;0,"CHECK OVERDUE","READY")))))))</f>
        <v/>
      </c>
      <c r="L13" s="27" t="n"/>
    </row>
    <row r="14" ht="36" customHeight="1">
      <c r="A14" s="27" t="inlineStr">
        <is>
          <t>D-06</t>
        </is>
      </c>
      <c r="B14" s="27" t="inlineStr">
        <is>
          <t>Future inspection</t>
        </is>
      </c>
      <c r="C14" s="27" t="inlineStr">
        <is>
          <t>Expert review</t>
        </is>
      </c>
      <c r="D14" s="27" t="inlineStr">
        <is>
          <t>Sam</t>
        </is>
      </c>
      <c r="E14" s="25" t="n">
        <v>46325</v>
      </c>
      <c r="F14" s="27" t="inlineStr">
        <is>
          <t>Planned</t>
        </is>
      </c>
      <c r="G14" s="28" t="n">
        <v>100</v>
      </c>
      <c r="H14" s="28" t="n">
        <v>50</v>
      </c>
      <c r="I14" s="29">
        <f>IF(A14="","",IF(COUNT(G14:H14)=2,H14-G14,"MISSING COST"))</f>
        <v/>
      </c>
      <c r="J14" s="30">
        <f>IF(A14="","",IF(F14="Verified closed","",IF(COUNT(E14,$B$5)=2,E14-$B$5,"")))</f>
        <v/>
      </c>
      <c r="K14" s="30">
        <f>IF(A14="","",IF(COUNTIF($A$9:$A$28,A14)&gt;1,"CHECK DUPLICATE",IF(OR(B14="",C14="",D14="",F14=""),"CHECK DETAILS",IF(OR(COUNT(G14:H14)&lt;&gt;2,MIN(G14:H14)&lt;0),"CHECK COSTS",IF(F14="Verified closed",IF(L14="","CHECK CLOSURE","READY"),IF(NOT(ISNUMBER(E14)),"CHECK TARGET",IF(J14&lt;0,"CHECK OVERDUE","READY")))))))</f>
        <v/>
      </c>
      <c r="L14" s="27" t="n"/>
    </row>
    <row r="15" ht="36" customHeight="1">
      <c r="A15" s="27" t="n"/>
      <c r="B15" s="27" t="n"/>
      <c r="C15" s="27" t="n"/>
      <c r="D15" s="27" t="n"/>
      <c r="E15" s="25" t="n"/>
      <c r="F15" s="27" t="n"/>
      <c r="G15" s="28" t="n"/>
      <c r="H15" s="28" t="n"/>
      <c r="I15" s="29">
        <f>IF(A15="","",IF(COUNT(G15:H15)=2,H15-G15,"MISSING COST"))</f>
        <v/>
      </c>
      <c r="J15" s="30">
        <f>IF(A15="","",IF(F15="Verified closed","",IF(COUNT(E15,$B$5)=2,E15-$B$5,"")))</f>
        <v/>
      </c>
      <c r="K15" s="30">
        <f>IF(A15="","",IF(COUNTIF($A$9:$A$28,A15)&gt;1,"CHECK DUPLICATE",IF(OR(B15="",C15="",D15="",F15=""),"CHECK DETAILS",IF(OR(COUNT(G15:H15)&lt;&gt;2,MIN(G15:H15)&lt;0),"CHECK COSTS",IF(F15="Verified closed",IF(L15="","CHECK CLOSURE","READY"),IF(NOT(ISNUMBER(E15)),"CHECK TARGET",IF(J15&lt;0,"CHECK OVERDUE","READY")))))))</f>
        <v/>
      </c>
      <c r="L15" s="27" t="n"/>
    </row>
    <row r="16" ht="36" customHeight="1">
      <c r="A16" s="27" t="n"/>
      <c r="B16" s="27" t="n"/>
      <c r="C16" s="27" t="n"/>
      <c r="D16" s="27" t="n"/>
      <c r="E16" s="25" t="n"/>
      <c r="F16" s="27" t="n"/>
      <c r="G16" s="28" t="n"/>
      <c r="H16" s="28" t="n"/>
      <c r="I16" s="29">
        <f>IF(A16="","",IF(COUNT(G16:H16)=2,H16-G16,"MISSING COST"))</f>
        <v/>
      </c>
      <c r="J16" s="30">
        <f>IF(A16="","",IF(F16="Verified closed","",IF(COUNT(E16,$B$5)=2,E16-$B$5,"")))</f>
        <v/>
      </c>
      <c r="K16" s="30">
        <f>IF(A16="","",IF(COUNTIF($A$9:$A$28,A16)&gt;1,"CHECK DUPLICATE",IF(OR(B16="",C16="",D16="",F16=""),"CHECK DETAILS",IF(OR(COUNT(G16:H16)&lt;&gt;2,MIN(G16:H16)&lt;0),"CHECK COSTS",IF(F16="Verified closed",IF(L16="","CHECK CLOSURE","READY"),IF(NOT(ISNUMBER(E16)),"CHECK TARGET",IF(J16&lt;0,"CHECK OVERDUE","READY")))))))</f>
        <v/>
      </c>
      <c r="L16" s="27" t="n"/>
    </row>
    <row r="17" ht="36" customHeight="1">
      <c r="A17" s="27" t="n"/>
      <c r="B17" s="27" t="n"/>
      <c r="C17" s="27" t="n"/>
      <c r="D17" s="27" t="n"/>
      <c r="E17" s="25" t="n"/>
      <c r="F17" s="27" t="n"/>
      <c r="G17" s="28" t="n"/>
      <c r="H17" s="28" t="n"/>
      <c r="I17" s="29">
        <f>IF(A17="","",IF(COUNT(G17:H17)=2,H17-G17,"MISSING COST"))</f>
        <v/>
      </c>
      <c r="J17" s="30">
        <f>IF(A17="","",IF(F17="Verified closed","",IF(COUNT(E17,$B$5)=2,E17-$B$5,"")))</f>
        <v/>
      </c>
      <c r="K17" s="30">
        <f>IF(A17="","",IF(COUNTIF($A$9:$A$28,A17)&gt;1,"CHECK DUPLICATE",IF(OR(B17="",C17="",D17="",F17=""),"CHECK DETAILS",IF(OR(COUNT(G17:H17)&lt;&gt;2,MIN(G17:H17)&lt;0),"CHECK COSTS",IF(F17="Verified closed",IF(L17="","CHECK CLOSURE","READY"),IF(NOT(ISNUMBER(E17)),"CHECK TARGET",IF(J17&lt;0,"CHECK OVERDUE","READY")))))))</f>
        <v/>
      </c>
      <c r="L17" s="27" t="n"/>
    </row>
    <row r="18" ht="36" customHeight="1">
      <c r="A18" s="27" t="n"/>
      <c r="B18" s="27" t="n"/>
      <c r="C18" s="27" t="n"/>
      <c r="D18" s="27" t="n"/>
      <c r="E18" s="25" t="n"/>
      <c r="F18" s="27" t="n"/>
      <c r="G18" s="28" t="n"/>
      <c r="H18" s="28" t="n"/>
      <c r="I18" s="29">
        <f>IF(A18="","",IF(COUNT(G18:H18)=2,H18-G18,"MISSING COST"))</f>
        <v/>
      </c>
      <c r="J18" s="30">
        <f>IF(A18="","",IF(F18="Verified closed","",IF(COUNT(E18,$B$5)=2,E18-$B$5,"")))</f>
        <v/>
      </c>
      <c r="K18" s="30">
        <f>IF(A18="","",IF(COUNTIF($A$9:$A$28,A18)&gt;1,"CHECK DUPLICATE",IF(OR(B18="",C18="",D18="",F18=""),"CHECK DETAILS",IF(OR(COUNT(G18:H18)&lt;&gt;2,MIN(G18:H18)&lt;0),"CHECK COSTS",IF(F18="Verified closed",IF(L18="","CHECK CLOSURE","READY"),IF(NOT(ISNUMBER(E18)),"CHECK TARGET",IF(J18&lt;0,"CHECK OVERDUE","READY")))))))</f>
        <v/>
      </c>
      <c r="L18" s="27" t="n"/>
    </row>
    <row r="19" ht="36" customHeight="1">
      <c r="A19" s="27" t="n"/>
      <c r="B19" s="27" t="n"/>
      <c r="C19" s="27" t="n"/>
      <c r="D19" s="27" t="n"/>
      <c r="E19" s="25" t="n"/>
      <c r="F19" s="27" t="n"/>
      <c r="G19" s="28" t="n"/>
      <c r="H19" s="28" t="n"/>
      <c r="I19" s="29">
        <f>IF(A19="","",IF(COUNT(G19:H19)=2,H19-G19,"MISSING COST"))</f>
        <v/>
      </c>
      <c r="J19" s="30">
        <f>IF(A19="","",IF(F19="Verified closed","",IF(COUNT(E19,$B$5)=2,E19-$B$5,"")))</f>
        <v/>
      </c>
      <c r="K19" s="30">
        <f>IF(A19="","",IF(COUNTIF($A$9:$A$28,A19)&gt;1,"CHECK DUPLICATE",IF(OR(B19="",C19="",D19="",F19=""),"CHECK DETAILS",IF(OR(COUNT(G19:H19)&lt;&gt;2,MIN(G19:H19)&lt;0),"CHECK COSTS",IF(F19="Verified closed",IF(L19="","CHECK CLOSURE","READY"),IF(NOT(ISNUMBER(E19)),"CHECK TARGET",IF(J19&lt;0,"CHECK OVERDUE","READY")))))))</f>
        <v/>
      </c>
      <c r="L19" s="27" t="n"/>
    </row>
    <row r="20" ht="36" customHeight="1">
      <c r="A20" s="27" t="n"/>
      <c r="B20" s="27" t="n"/>
      <c r="C20" s="27" t="n"/>
      <c r="D20" s="27" t="n"/>
      <c r="E20" s="25" t="n"/>
      <c r="F20" s="27" t="n"/>
      <c r="G20" s="28" t="n"/>
      <c r="H20" s="28" t="n"/>
      <c r="I20" s="29">
        <f>IF(A20="","",IF(COUNT(G20:H20)=2,H20-G20,"MISSING COST"))</f>
        <v/>
      </c>
      <c r="J20" s="30">
        <f>IF(A20="","",IF(F20="Verified closed","",IF(COUNT(E20,$B$5)=2,E20-$B$5,"")))</f>
        <v/>
      </c>
      <c r="K20" s="30">
        <f>IF(A20="","",IF(COUNTIF($A$9:$A$28,A20)&gt;1,"CHECK DUPLICATE",IF(OR(B20="",C20="",D20="",F20=""),"CHECK DETAILS",IF(OR(COUNT(G20:H20)&lt;&gt;2,MIN(G20:H20)&lt;0),"CHECK COSTS",IF(F20="Verified closed",IF(L20="","CHECK CLOSURE","READY"),IF(NOT(ISNUMBER(E20)),"CHECK TARGET",IF(J20&lt;0,"CHECK OVERDUE","READY")))))))</f>
        <v/>
      </c>
      <c r="L20" s="27" t="n"/>
    </row>
    <row r="21" ht="36" customHeight="1">
      <c r="A21" s="27" t="n"/>
      <c r="B21" s="27" t="n"/>
      <c r="C21" s="27" t="n"/>
      <c r="D21" s="27" t="n"/>
      <c r="E21" s="25" t="n"/>
      <c r="F21" s="27" t="n"/>
      <c r="G21" s="28" t="n"/>
      <c r="H21" s="28" t="n"/>
      <c r="I21" s="29">
        <f>IF(A21="","",IF(COUNT(G21:H21)=2,H21-G21,"MISSING COST"))</f>
        <v/>
      </c>
      <c r="J21" s="30">
        <f>IF(A21="","",IF(F21="Verified closed","",IF(COUNT(E21,$B$5)=2,E21-$B$5,"")))</f>
        <v/>
      </c>
      <c r="K21" s="30">
        <f>IF(A21="","",IF(COUNTIF($A$9:$A$28,A21)&gt;1,"CHECK DUPLICATE",IF(OR(B21="",C21="",D21="",F21=""),"CHECK DETAILS",IF(OR(COUNT(G21:H21)&lt;&gt;2,MIN(G21:H21)&lt;0),"CHECK COSTS",IF(F21="Verified closed",IF(L21="","CHECK CLOSURE","READY"),IF(NOT(ISNUMBER(E21)),"CHECK TARGET",IF(J21&lt;0,"CHECK OVERDUE","READY")))))))</f>
        <v/>
      </c>
      <c r="L21" s="27" t="n"/>
    </row>
    <row r="22" ht="36" customHeight="1">
      <c r="A22" s="27" t="n"/>
      <c r="B22" s="27" t="n"/>
      <c r="C22" s="27" t="n"/>
      <c r="D22" s="27" t="n"/>
      <c r="E22" s="25" t="n"/>
      <c r="F22" s="27" t="n"/>
      <c r="G22" s="28" t="n"/>
      <c r="H22" s="28" t="n"/>
      <c r="I22" s="29">
        <f>IF(A22="","",IF(COUNT(G22:H22)=2,H22-G22,"MISSING COST"))</f>
        <v/>
      </c>
      <c r="J22" s="30">
        <f>IF(A22="","",IF(F22="Verified closed","",IF(COUNT(E22,$B$5)=2,E22-$B$5,"")))</f>
        <v/>
      </c>
      <c r="K22" s="30">
        <f>IF(A22="","",IF(COUNTIF($A$9:$A$28,A22)&gt;1,"CHECK DUPLICATE",IF(OR(B22="",C22="",D22="",F22=""),"CHECK DETAILS",IF(OR(COUNT(G22:H22)&lt;&gt;2,MIN(G22:H22)&lt;0),"CHECK COSTS",IF(F22="Verified closed",IF(L22="","CHECK CLOSURE","READY"),IF(NOT(ISNUMBER(E22)),"CHECK TARGET",IF(J22&lt;0,"CHECK OVERDUE","READY")))))))</f>
        <v/>
      </c>
      <c r="L22" s="27" t="n"/>
    </row>
    <row r="23" ht="36" customHeight="1">
      <c r="A23" s="27" t="n"/>
      <c r="B23" s="27" t="n"/>
      <c r="C23" s="27" t="n"/>
      <c r="D23" s="27" t="n"/>
      <c r="E23" s="25" t="n"/>
      <c r="F23" s="27" t="n"/>
      <c r="G23" s="28" t="n"/>
      <c r="H23" s="28" t="n"/>
      <c r="I23" s="29">
        <f>IF(A23="","",IF(COUNT(G23:H23)=2,H23-G23,"MISSING COST"))</f>
        <v/>
      </c>
      <c r="J23" s="30">
        <f>IF(A23="","",IF(F23="Verified closed","",IF(COUNT(E23,$B$5)=2,E23-$B$5,"")))</f>
        <v/>
      </c>
      <c r="K23" s="30">
        <f>IF(A23="","",IF(COUNTIF($A$9:$A$28,A23)&gt;1,"CHECK DUPLICATE",IF(OR(B23="",C23="",D23="",F23=""),"CHECK DETAILS",IF(OR(COUNT(G23:H23)&lt;&gt;2,MIN(G23:H23)&lt;0),"CHECK COSTS",IF(F23="Verified closed",IF(L23="","CHECK CLOSURE","READY"),IF(NOT(ISNUMBER(E23)),"CHECK TARGET",IF(J23&lt;0,"CHECK OVERDUE","READY")))))))</f>
        <v/>
      </c>
      <c r="L23" s="27" t="n"/>
    </row>
    <row r="24" ht="36" customHeight="1">
      <c r="A24" s="27" t="n"/>
      <c r="B24" s="27" t="n"/>
      <c r="C24" s="27" t="n"/>
      <c r="D24" s="27" t="n"/>
      <c r="E24" s="25" t="n"/>
      <c r="F24" s="27" t="n"/>
      <c r="G24" s="28" t="n"/>
      <c r="H24" s="28" t="n"/>
      <c r="I24" s="29">
        <f>IF(A24="","",IF(COUNT(G24:H24)=2,H24-G24,"MISSING COST"))</f>
        <v/>
      </c>
      <c r="J24" s="30">
        <f>IF(A24="","",IF(F24="Verified closed","",IF(COUNT(E24,$B$5)=2,E24-$B$5,"")))</f>
        <v/>
      </c>
      <c r="K24" s="30">
        <f>IF(A24="","",IF(COUNTIF($A$9:$A$28,A24)&gt;1,"CHECK DUPLICATE",IF(OR(B24="",C24="",D24="",F24=""),"CHECK DETAILS",IF(OR(COUNT(G24:H24)&lt;&gt;2,MIN(G24:H24)&lt;0),"CHECK COSTS",IF(F24="Verified closed",IF(L24="","CHECK CLOSURE","READY"),IF(NOT(ISNUMBER(E24)),"CHECK TARGET",IF(J24&lt;0,"CHECK OVERDUE","READY")))))))</f>
        <v/>
      </c>
      <c r="L24" s="27" t="n"/>
    </row>
    <row r="25" ht="36" customHeight="1">
      <c r="A25" s="27" t="n"/>
      <c r="B25" s="27" t="n"/>
      <c r="C25" s="27" t="n"/>
      <c r="D25" s="27" t="n"/>
      <c r="E25" s="25" t="n"/>
      <c r="F25" s="27" t="n"/>
      <c r="G25" s="28" t="n"/>
      <c r="H25" s="28" t="n"/>
      <c r="I25" s="29">
        <f>IF(A25="","",IF(COUNT(G25:H25)=2,H25-G25,"MISSING COST"))</f>
        <v/>
      </c>
      <c r="J25" s="30">
        <f>IF(A25="","",IF(F25="Verified closed","",IF(COUNT(E25,$B$5)=2,E25-$B$5,"")))</f>
        <v/>
      </c>
      <c r="K25" s="30">
        <f>IF(A25="","",IF(COUNTIF($A$9:$A$28,A25)&gt;1,"CHECK DUPLICATE",IF(OR(B25="",C25="",D25="",F25=""),"CHECK DETAILS",IF(OR(COUNT(G25:H25)&lt;&gt;2,MIN(G25:H25)&lt;0),"CHECK COSTS",IF(F25="Verified closed",IF(L25="","CHECK CLOSURE","READY"),IF(NOT(ISNUMBER(E25)),"CHECK TARGET",IF(J25&lt;0,"CHECK OVERDUE","READY")))))))</f>
        <v/>
      </c>
      <c r="L25" s="27" t="n"/>
    </row>
    <row r="26" ht="36" customHeight="1">
      <c r="A26" s="27" t="n"/>
      <c r="B26" s="27" t="n"/>
      <c r="C26" s="27" t="n"/>
      <c r="D26" s="27" t="n"/>
      <c r="E26" s="25" t="n"/>
      <c r="F26" s="27" t="n"/>
      <c r="G26" s="28" t="n"/>
      <c r="H26" s="28" t="n"/>
      <c r="I26" s="29">
        <f>IF(A26="","",IF(COUNT(G26:H26)=2,H26-G26,"MISSING COST"))</f>
        <v/>
      </c>
      <c r="J26" s="30">
        <f>IF(A26="","",IF(F26="Verified closed","",IF(COUNT(E26,$B$5)=2,E26-$B$5,"")))</f>
        <v/>
      </c>
      <c r="K26" s="30">
        <f>IF(A26="","",IF(COUNTIF($A$9:$A$28,A26)&gt;1,"CHECK DUPLICATE",IF(OR(B26="",C26="",D26="",F26=""),"CHECK DETAILS",IF(OR(COUNT(G26:H26)&lt;&gt;2,MIN(G26:H26)&lt;0),"CHECK COSTS",IF(F26="Verified closed",IF(L26="","CHECK CLOSURE","READY"),IF(NOT(ISNUMBER(E26)),"CHECK TARGET",IF(J26&lt;0,"CHECK OVERDUE","READY")))))))</f>
        <v/>
      </c>
      <c r="L26" s="27" t="n"/>
    </row>
    <row r="27" ht="36" customHeight="1">
      <c r="A27" s="27" t="n"/>
      <c r="B27" s="27" t="n"/>
      <c r="C27" s="27" t="n"/>
      <c r="D27" s="27" t="n"/>
      <c r="E27" s="25" t="n"/>
      <c r="F27" s="27" t="n"/>
      <c r="G27" s="28" t="n"/>
      <c r="H27" s="28" t="n"/>
      <c r="I27" s="29">
        <f>IF(A27="","",IF(COUNT(G27:H27)=2,H27-G27,"MISSING COST"))</f>
        <v/>
      </c>
      <c r="J27" s="30">
        <f>IF(A27="","",IF(F27="Verified closed","",IF(COUNT(E27,$B$5)=2,E27-$B$5,"")))</f>
        <v/>
      </c>
      <c r="K27" s="30">
        <f>IF(A27="","",IF(COUNTIF($A$9:$A$28,A27)&gt;1,"CHECK DUPLICATE",IF(OR(B27="",C27="",D27="",F27=""),"CHECK DETAILS",IF(OR(COUNT(G27:H27)&lt;&gt;2,MIN(G27:H27)&lt;0),"CHECK COSTS",IF(F27="Verified closed",IF(L27="","CHECK CLOSURE","READY"),IF(NOT(ISNUMBER(E27)),"CHECK TARGET",IF(J27&lt;0,"CHECK OVERDUE","READY")))))))</f>
        <v/>
      </c>
      <c r="L27" s="27" t="n"/>
    </row>
    <row r="28" ht="36" customHeight="1">
      <c r="A28" s="27" t="n"/>
      <c r="B28" s="27" t="n"/>
      <c r="C28" s="27" t="n"/>
      <c r="D28" s="27" t="n"/>
      <c r="E28" s="25" t="n"/>
      <c r="F28" s="27" t="n"/>
      <c r="G28" s="28" t="n"/>
      <c r="H28" s="28" t="n"/>
      <c r="I28" s="29">
        <f>IF(A28="","",IF(COUNT(G28:H28)=2,H28-G28,"MISSING COST"))</f>
        <v/>
      </c>
      <c r="J28" s="30">
        <f>IF(A28="","",IF(F28="Verified closed","",IF(COUNT(E28,$B$5)=2,E28-$B$5,"")))</f>
        <v/>
      </c>
      <c r="K28" s="30">
        <f>IF(A28="","",IF(COUNTIF($A$9:$A$28,A28)&gt;1,"CHECK DUPLICATE",IF(OR(B28="",C28="",D28="",F28=""),"CHECK DETAILS",IF(OR(COUNT(G28:H28)&lt;&gt;2,MIN(G28:H28)&lt;0),"CHECK COSTS",IF(F28="Verified closed",IF(L28="","CHECK CLOSURE","READY"),IF(NOT(ISNUMBER(E28)),"CHECK TARGET",IF(J28&lt;0,"CHECK OVERDUE","READY")))))))</f>
        <v/>
      </c>
      <c r="L28" s="27" t="n"/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 ht="26" customHeight="1">
      <c r="A31" s="2" t="inlineStr">
        <is>
          <t>Use one stable ID per issue. Put the actual observation, requirement, inspector and any limitation in the linked evidence record.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 ht="26" customHeight="1">
      <c r="A32" s="2" t="inlineStr">
        <is>
          <t>Completed means work performed. Verified closed additionally requires an inspection or review record in Evidence / closure.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 ht="26" customHeight="1">
      <c r="A33" s="2" t="inlineStr">
        <is>
          <t>Variance is actual less estimate; positive means over estimate. Enter zero explicitly; missing costs withhold the total.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 ht="26" customHeight="1">
      <c r="A34" s="2" t="inlineStr">
        <is>
          <t>Example rows are fictional and excluded from the Repairs sheet. Extend the 20-row range only after updating formulas and validation.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 ht="26" customHeight="1">
      <c r="A36" s="14" t="inlineStr">
        <is>
          <t>Project / contract</t>
        </is>
      </c>
      <c r="B36" s="27" t="n"/>
      <c r="C36" s="27" t="n"/>
      <c r="D36" s="27" t="n"/>
      <c r="E36" s="14" t="n"/>
      <c r="F36" s="14" t="inlineStr">
        <is>
          <t>Prepared by / date</t>
        </is>
      </c>
      <c r="G36" s="27" t="n"/>
      <c r="H36" s="27" t="n"/>
      <c r="I36" s="27" t="n"/>
      <c r="J36" s="14" t="n"/>
      <c r="K36" s="14" t="n"/>
      <c r="L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5">
    <dataValidation sqref="B5" showDropDown="0" showInputMessage="0" showErrorMessage="0" allowBlank="0" type="whole" operator="between">
      <formula1>36526</formula1>
      <formula2>73415</formula2>
    </dataValidation>
    <dataValidation sqref="E9:E28" showDropDown="0" showInputMessage="0" showErrorMessage="0" allowBlank="0" type="whole" operator="between">
      <formula1>36526</formula1>
      <formula2>73415</formula2>
    </dataValidation>
    <dataValidation sqref="G9:H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"Alleged,Observed,Expert review,Verified finding,Not substantiated"</formula1>
    </dataValidation>
    <dataValidation sqref="F9:F28" showDropDown="0" showInputMessage="0" showErrorMessage="0" allowBlank="0" type="list">
      <formula1>"Investigating,Planned,In progress,Completed,Verified closed"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2026-10-24T21:55:15Z</dcterms:created>
  <dcterms:modified xmlns:dcterms="http://purl.org/dc/terms/" xmlns:xsi="http://www.w3.org/2001/XMLSchema-instance" xsi:type="dcterms:W3CDTF">2026-10-24T21:55:15Z</dcterms:modified>
</cp:coreProperties>
</file>